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D YEDEK\1 YEDEK\YOL RAPORU\YOL RAPORU 2022\6 HAZİRAN\"/>
    </mc:Choice>
  </mc:AlternateContent>
  <xr:revisionPtr revIDLastSave="0" documentId="13_ncr:1_{DE124522-020A-424B-9C1C-947538E741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10" i="1"/>
  <c r="F10" i="1"/>
  <c r="I7" i="1"/>
  <c r="I8" i="1"/>
  <c r="I9" i="1"/>
  <c r="F7" i="1"/>
  <c r="F8" i="1"/>
  <c r="F9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D22" i="1"/>
  <c r="G35" i="1" l="1"/>
  <c r="B32" i="1" s="1"/>
  <c r="D23" i="1"/>
  <c r="C24" i="1"/>
  <c r="D24" i="1" s="1"/>
</calcChain>
</file>

<file path=xl/sharedStrings.xml><?xml version="1.0" encoding="utf-8"?>
<sst xmlns="http://schemas.openxmlformats.org/spreadsheetml/2006/main" count="47" uniqueCount="40">
  <si>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</si>
  <si>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</si>
  <si>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</si>
  <si>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</si>
  <si>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</si>
  <si>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</si>
  <si>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</si>
  <si>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</si>
  <si>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</si>
  <si>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</si>
  <si>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</si>
  <si>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</si>
  <si>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</si>
  <si>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</si>
  <si>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</si>
  <si>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</si>
  <si>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</si>
  <si>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</si>
  <si>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</si>
  <si>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</si>
  <si>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</si>
  <si>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</si>
  <si>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</si>
  <si>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</si>
  <si>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</si>
  <si>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</si>
  <si>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</si>
  <si>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</si>
  <si>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</si>
  <si>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</si>
  <si>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</si>
  <si>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</si>
  <si>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HAVALE/ÇEK</t>
  </si>
  <si>
    <t>OTOPARK</t>
  </si>
  <si>
    <t>YOL AVANSI</t>
  </si>
  <si>
    <t>GİDEN :M.KARTAL</t>
  </si>
  <si>
    <t>15,06,2022</t>
  </si>
  <si>
    <t>AKBAŞ TİCARET</t>
  </si>
  <si>
    <t>MUSTAFA KARTAL</t>
  </si>
  <si>
    <t>KASTAMONU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</si>
</sst>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5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15" fillId="0" borderId="9" xfId="0" applyFont="1" applyBorder="1"/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zoomScaleNormal="100" workbookViewId="0">
      <pane ySplit="1485" topLeftCell="A10" activePane="bottomLeft"/>
      <selection activeCell="F12" sqref="F12"/>
      <selection pane="bottomLeft" activeCell="D31" sqref="D31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7.2851562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35</v>
      </c>
      <c r="B1" s="81" t="s">
        <v>39</v>
      </c>
      <c r="C1" s="82"/>
      <c r="D1" s="83"/>
      <c r="E1" s="2"/>
      <c r="F1" s="54" t="s">
        <v>0</v>
      </c>
      <c r="G1" s="55"/>
      <c r="H1" s="56" t="s">
        <v>1</v>
      </c>
      <c r="I1" s="57" t="s">
        <v>36</v>
      </c>
      <c r="J1" s="58"/>
    </row>
    <row r="2" spans="1:11" ht="18.75" x14ac:dyDescent="0.25">
      <c r="A2" s="84" t="s">
        <v>2</v>
      </c>
      <c r="B2" s="85"/>
      <c r="C2" s="85"/>
      <c r="D2" s="86"/>
      <c r="F2" s="87" t="s">
        <v>3</v>
      </c>
      <c r="G2" s="87"/>
      <c r="H2" s="87"/>
      <c r="I2" s="87"/>
      <c r="J2" s="59" t="s">
        <v>24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32</v>
      </c>
      <c r="I3" s="4" t="s">
        <v>9</v>
      </c>
      <c r="J3" s="58"/>
    </row>
    <row r="4" spans="1:11" ht="18.75" x14ac:dyDescent="0.3">
      <c r="A4" s="7" t="s">
        <v>37</v>
      </c>
      <c r="B4" s="53" t="s">
        <v>36</v>
      </c>
      <c r="C4" s="8"/>
      <c r="D4" s="9">
        <v>108262.5</v>
      </c>
      <c r="E4" s="6"/>
      <c r="F4" s="76" t="str">
        <f t="shared" ref="F4:F10" si="0">A4</f>
        <v>AKBAŞ TİCARET</v>
      </c>
      <c r="G4" s="15">
        <v>28250</v>
      </c>
      <c r="H4" s="11">
        <v>80000</v>
      </c>
      <c r="I4" s="60">
        <f>D4-G4-H4</f>
        <v>12.5</v>
      </c>
      <c r="J4" s="74"/>
      <c r="K4" s="73"/>
    </row>
    <row r="5" spans="1:11" ht="18.75" x14ac:dyDescent="0.3">
      <c r="A5" s="7"/>
      <c r="B5" s="53"/>
      <c r="C5" s="8"/>
      <c r="D5" s="9"/>
      <c r="E5" s="6"/>
      <c r="F5" s="76">
        <f t="shared" si="0"/>
        <v>0</v>
      </c>
      <c r="G5" s="15"/>
      <c r="H5" s="11"/>
      <c r="I5" s="60">
        <f>D5-G5-H5</f>
        <v>0</v>
      </c>
      <c r="J5" s="77"/>
      <c r="K5" s="73"/>
    </row>
    <row r="6" spans="1:11" ht="18.75" x14ac:dyDescent="0.3">
      <c r="A6" s="7"/>
      <c r="B6" s="53"/>
      <c r="C6" s="8"/>
      <c r="D6" s="9"/>
      <c r="E6" s="6"/>
      <c r="F6" s="76">
        <f t="shared" si="0"/>
        <v>0</v>
      </c>
      <c r="G6" s="15"/>
      <c r="H6" s="11"/>
      <c r="I6" s="60">
        <f>D6-G6-H6</f>
        <v>0</v>
      </c>
      <c r="J6" s="78"/>
      <c r="K6" s="73"/>
    </row>
    <row r="7" spans="1:11" ht="18.75" x14ac:dyDescent="0.3">
      <c r="A7" s="7"/>
      <c r="B7" s="53"/>
      <c r="C7" s="8"/>
      <c r="D7" s="9"/>
      <c r="E7" s="6"/>
      <c r="F7" s="76">
        <f t="shared" si="0"/>
        <v>0</v>
      </c>
      <c r="G7" s="15"/>
      <c r="H7" s="11"/>
      <c r="I7" s="60">
        <f t="shared" ref="I7:I10" si="1">D7-G7-H7</f>
        <v>0</v>
      </c>
      <c r="J7" s="77"/>
      <c r="K7" s="73"/>
    </row>
    <row r="8" spans="1:11" ht="18.75" x14ac:dyDescent="0.3">
      <c r="A8" s="7"/>
      <c r="B8" s="53"/>
      <c r="C8" s="8"/>
      <c r="D8" s="9"/>
      <c r="E8" s="6"/>
      <c r="F8" s="76">
        <f t="shared" si="0"/>
        <v>0</v>
      </c>
      <c r="G8" s="15"/>
      <c r="H8" s="11"/>
      <c r="I8" s="60">
        <f t="shared" si="1"/>
        <v>0</v>
      </c>
      <c r="J8" s="75"/>
      <c r="K8" s="73"/>
    </row>
    <row r="9" spans="1:11" ht="18.75" x14ac:dyDescent="0.3">
      <c r="A9" s="7"/>
      <c r="B9" s="53"/>
      <c r="C9" s="8"/>
      <c r="D9" s="9"/>
      <c r="E9" s="6"/>
      <c r="F9" s="76">
        <f t="shared" si="0"/>
        <v>0</v>
      </c>
      <c r="G9" s="15"/>
      <c r="H9" s="11"/>
      <c r="I9" s="60">
        <f t="shared" si="1"/>
        <v>0</v>
      </c>
      <c r="J9" s="74"/>
      <c r="K9" s="73"/>
    </row>
    <row r="10" spans="1:11" ht="18.75" x14ac:dyDescent="0.3">
      <c r="A10" s="7"/>
      <c r="B10" s="53"/>
      <c r="C10" s="8"/>
      <c r="D10" s="9"/>
      <c r="E10" s="6"/>
      <c r="F10" s="76">
        <f t="shared" si="0"/>
        <v>0</v>
      </c>
      <c r="G10" s="10"/>
      <c r="H10" s="11"/>
      <c r="I10" s="60">
        <f t="shared" si="1"/>
        <v>0</v>
      </c>
      <c r="J10" s="55"/>
    </row>
    <row r="11" spans="1:11" ht="18.75" x14ac:dyDescent="0.3">
      <c r="A11" s="7"/>
      <c r="B11" s="53"/>
      <c r="C11" s="8"/>
      <c r="D11" s="9"/>
      <c r="E11" s="6"/>
      <c r="F11" s="76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6"/>
      <c r="G12" s="10"/>
      <c r="H12" s="12"/>
      <c r="I12" s="60"/>
      <c r="J12" s="57"/>
    </row>
    <row r="13" spans="1:11" ht="18.75" x14ac:dyDescent="0.3">
      <c r="A13" s="7"/>
      <c r="B13" s="53"/>
      <c r="C13" s="8"/>
      <c r="D13" s="9"/>
      <c r="E13" s="6"/>
      <c r="F13" s="76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6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 t="s">
        <v>34</v>
      </c>
      <c r="G16" s="10">
        <v>1000</v>
      </c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8" t="s">
        <v>10</v>
      </c>
      <c r="B19" s="89"/>
      <c r="C19" s="90"/>
      <c r="D19" s="19">
        <f>SUM(D4:D15)</f>
        <v>108262.5</v>
      </c>
      <c r="E19" s="20"/>
      <c r="F19" s="61" t="s">
        <v>10</v>
      </c>
      <c r="G19" s="62">
        <f>G4+G5+G6+G7+G8+G9+G10+G11+G12+G13+G15+G14+G17+G16</f>
        <v>29250</v>
      </c>
      <c r="H19" s="63">
        <f>SUM(H4:H18)</f>
        <v>80000</v>
      </c>
      <c r="I19" s="64">
        <f>SUM(I4:I18)</f>
        <v>12.5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1" t="s">
        <v>14</v>
      </c>
      <c r="G21" s="92"/>
      <c r="H21" s="92"/>
      <c r="I21" s="93"/>
    </row>
    <row r="22" spans="1:10" ht="18.75" x14ac:dyDescent="0.25">
      <c r="A22" s="23" t="s">
        <v>15</v>
      </c>
      <c r="B22" s="4">
        <v>220900</v>
      </c>
      <c r="C22" s="4">
        <v>222046</v>
      </c>
      <c r="D22" s="24">
        <f>B22-C22</f>
        <v>-1146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3400</v>
      </c>
      <c r="C23" s="28"/>
      <c r="D23" s="29">
        <f>B23/D22</f>
        <v>-2.9668411867364748</v>
      </c>
      <c r="F23" s="30" t="s">
        <v>19</v>
      </c>
      <c r="G23" s="31">
        <v>3500</v>
      </c>
      <c r="H23" s="31"/>
      <c r="I23" s="13"/>
    </row>
    <row r="24" spans="1:10" ht="19.5" thickBot="1" x14ac:dyDescent="0.3">
      <c r="A24" s="32" t="s">
        <v>20</v>
      </c>
      <c r="B24" s="33">
        <f>G30</f>
        <v>3850</v>
      </c>
      <c r="C24" s="34">
        <f>D19</f>
        <v>108262.5</v>
      </c>
      <c r="D24" s="35">
        <f>SUM(B24/C24)</f>
        <v>3.5561713428010622E-2</v>
      </c>
      <c r="F24" s="36" t="s">
        <v>21</v>
      </c>
      <c r="G24" s="10">
        <v>200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150</v>
      </c>
      <c r="H25" s="10"/>
      <c r="I25" s="13"/>
    </row>
    <row r="26" spans="1:10" ht="18.75" x14ac:dyDescent="0.25">
      <c r="A26" s="51"/>
      <c r="B26" s="52"/>
      <c r="C26" s="39"/>
      <c r="D26" s="40"/>
      <c r="F26" s="43" t="s">
        <v>33</v>
      </c>
      <c r="G26" s="44"/>
      <c r="H26" s="10"/>
      <c r="I26" s="13"/>
    </row>
    <row r="27" spans="1:10" ht="18.75" x14ac:dyDescent="0.3">
      <c r="A27" s="79" t="s">
        <v>29</v>
      </c>
      <c r="B27" s="80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3850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94" t="s">
        <v>30</v>
      </c>
      <c r="B32" s="72">
        <f>B30+G35</f>
        <v>25400</v>
      </c>
      <c r="C32" s="47"/>
      <c r="F32" s="10"/>
      <c r="G32" s="49"/>
    </row>
    <row r="33" spans="1:10" ht="18.75" x14ac:dyDescent="0.3">
      <c r="F33" s="50" t="s">
        <v>26</v>
      </c>
      <c r="G33" s="49">
        <f>G30</f>
        <v>3850</v>
      </c>
    </row>
    <row r="34" spans="1:10" ht="18.75" x14ac:dyDescent="0.3">
      <c r="A34" s="66" t="s">
        <v>38</v>
      </c>
      <c r="F34" s="50"/>
      <c r="G34" s="49"/>
      <c r="J34" s="66" t="s">
        <v>28</v>
      </c>
    </row>
    <row r="35" spans="1:10" ht="18.75" x14ac:dyDescent="0.3">
      <c r="A35" s="66" t="s">
        <v>27</v>
      </c>
      <c r="F35" s="50" t="s">
        <v>25</v>
      </c>
      <c r="G35" s="49">
        <f>G19-G33</f>
        <v>25400</v>
      </c>
      <c r="J35" s="66" t="s">
        <v>31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2022-06-15T11:25:01Z</cp:lastPrinted>
  <dcterms:created xsi:type="dcterms:W3CDTF">2015-06-05T18:17:20Z</dcterms:created>
  <dcterms:modified xsi:type="dcterms:W3CDTF">2022-06-15T11:31:15Z</dcterms:modified>
</cp:coreProperties>
</file>